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WWF\Documents\Armen-TJS\Botanical Garden\"/>
    </mc:Choice>
  </mc:AlternateContent>
  <xr:revisionPtr revIDLastSave="0" documentId="8_{C9047A73-7EE6-4FEA-9C7D-F445F4307443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HVAC" sheetId="4" r:id="rId1"/>
  </sheets>
  <definedNames>
    <definedName name="_xlnm.Print_Area" localSheetId="0">HVAC!$A$1:$H$84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0" i="4" l="1"/>
  <c r="H80" i="4" s="1"/>
  <c r="G79" i="4"/>
  <c r="H79" i="4" s="1"/>
  <c r="G78" i="4"/>
  <c r="H78" i="4" s="1"/>
  <c r="G77" i="4"/>
  <c r="H77" i="4" s="1"/>
  <c r="G76" i="4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82" i="4" l="1"/>
  <c r="F83" i="4" l="1"/>
  <c r="H84" i="4" s="1"/>
  <c r="C6" i="4" s="1"/>
</calcChain>
</file>

<file path=xl/sharedStrings.xml><?xml version="1.0" encoding="utf-8"?>
<sst xmlns="http://schemas.openxmlformats.org/spreadsheetml/2006/main" count="234" uniqueCount="174">
  <si>
    <t>Պատվիրատու</t>
  </si>
  <si>
    <t>WWF-Հայաստան</t>
  </si>
  <si>
    <t>Օբյեկտ</t>
  </si>
  <si>
    <t>Հասցե</t>
  </si>
  <si>
    <t>ք. Երեւան, Ավան վ/շ, Աճառյան 1.</t>
  </si>
  <si>
    <t>ՑԱՎԱԼԱԹԵՐԹԻ ՀԱՄԱՐԸ ԵՒ ԲՈՎԱՆԴԱԿՈՒԹՅՈՒՆԸ</t>
  </si>
  <si>
    <t>Մասնակից կազմակերպություն</t>
  </si>
  <si>
    <t>Աշխատանքի
ծածկագիրը</t>
  </si>
  <si>
    <t>Աշխատանքի անվանումը եւ բնութագիրը</t>
  </si>
  <si>
    <t>Քանակը</t>
  </si>
  <si>
    <t>Չ/Մ</t>
  </si>
  <si>
    <t>մ²</t>
  </si>
  <si>
    <t>հատ</t>
  </si>
  <si>
    <t>գմ</t>
  </si>
  <si>
    <t>աշխ</t>
  </si>
  <si>
    <t>AC</t>
  </si>
  <si>
    <t>ՕԴՈՐԱԿՈՒՄ (ՏԱՔԱՑՈՒՄ ԵՒ ՀՈՎԱՑՈՒՄ)</t>
  </si>
  <si>
    <t>AC-01</t>
  </si>
  <si>
    <t>Կ1, օրինակ Midea VRF կոնդիցիոների արտաքին բլոկ MDV-280W/DRN1-i</t>
  </si>
  <si>
    <t>կոմպլ․</t>
  </si>
  <si>
    <t>AC-02</t>
  </si>
  <si>
    <t>Կ1.1, օրինակ Midea VRF կոնդիցիոների կանալային բլոկ MDV-D160T1/N1-B</t>
  </si>
  <si>
    <t>AC-03</t>
  </si>
  <si>
    <t>Կ1.2, օրինակ Midea VRF կոնդիցիոների կանալային բլոկ MDV-D71T2/N1-BA5</t>
  </si>
  <si>
    <t>AC-04</t>
  </si>
  <si>
    <t>Կ1.3, օրինակ Midea VRF կոնդիցիոների կանալային բլոկ MDV-D45T2/N1-BA5</t>
  </si>
  <si>
    <t>AC-05</t>
  </si>
  <si>
    <t>Կ1.4, օրինակ Midea VRF կոնդիցիոների կանալային բլոկ MDV-D36T2/N1-BA5</t>
  </si>
  <si>
    <t>AC-06</t>
  </si>
  <si>
    <t>Կ1.5, օրինակ Midea VRF կոնդիցիոների կանալային բլոկ MDV-D28T2/N1-BA5</t>
  </si>
  <si>
    <t>AC-07</t>
  </si>
  <si>
    <t>Կոնդիցիոների ղեկավարման վահանակ, օրինակ Midea</t>
  </si>
  <si>
    <t>AC-08</t>
  </si>
  <si>
    <t>Պղնձե եռաբաշխիչ FQZHN-03D</t>
  </si>
  <si>
    <t>AC-09</t>
  </si>
  <si>
    <t>Պղնձե եռաբաշխիչ FQZHN-02D</t>
  </si>
  <si>
    <t>AC-10</t>
  </si>
  <si>
    <t>Պղնձե եռաբաշխիչ FQZHN-01D</t>
  </si>
  <si>
    <t>AC-11</t>
  </si>
  <si>
    <t>Պղնձե անկյունակ Ø28.6</t>
  </si>
  <si>
    <t>AC-12</t>
  </si>
  <si>
    <t>Պղնձե անկյունակ Ø22.2</t>
  </si>
  <si>
    <t>AC-13</t>
  </si>
  <si>
    <t>Պղնձե անկյունակ Ø19.05</t>
  </si>
  <si>
    <t>AC-14</t>
  </si>
  <si>
    <t>Պղնձե անկյունակ Ø15.9</t>
  </si>
  <si>
    <t>AC-15</t>
  </si>
  <si>
    <t>Պղնձե խողովակ Ø28.6մմ, պատի հաստությունը՝ 1.27մմ</t>
  </si>
  <si>
    <t>AC-16</t>
  </si>
  <si>
    <t>Պղնձե խողովակ Ø22.2մմ, պատի հաստությունը՝ 1.15մմ</t>
  </si>
  <si>
    <t>AC-17</t>
  </si>
  <si>
    <t>Պղնձե խողովակ Ø19.05մմ, պատի հաստությունը՝ 0.89մմ</t>
  </si>
  <si>
    <t>AC-18</t>
  </si>
  <si>
    <t>Պղնձե խողովակ Ø15.9մմ, պատի հաստությունը՝ 0.89մմ</t>
  </si>
  <si>
    <t>AC-19</t>
  </si>
  <si>
    <t>Պղնձե խողովակ Ø12.7մմ, պատի հաստությունը՝ 0.81մմ</t>
  </si>
  <si>
    <t>AC-20</t>
  </si>
  <si>
    <t>Պղնձե խողովակ Ø9.52մմ, պատի հաստությունը՝ 0.81մմ</t>
  </si>
  <si>
    <t>AC-21</t>
  </si>
  <si>
    <t>Պղնձե խողովակ Ø6.35մմ, պատի հաստությունը՝ 0.67մմ</t>
  </si>
  <si>
    <t>AC-22</t>
  </si>
  <si>
    <t>Մեկուսիչ R-Flex-ST- 28(13mm)</t>
  </si>
  <si>
    <t>AC-23</t>
  </si>
  <si>
    <t>Մեկուսիչ R-Flex-ST- 22 (13mm)</t>
  </si>
  <si>
    <t>AC-24</t>
  </si>
  <si>
    <t>Մեկուսիչ R-Flex-ST- 18 (13mm)</t>
  </si>
  <si>
    <t>AC-25</t>
  </si>
  <si>
    <t>Մեկուսիչ R-Flex-ST- 12 (13mm)</t>
  </si>
  <si>
    <t>AC-26</t>
  </si>
  <si>
    <t>Մեկուսիչ R-Flex-ST- 10 (13mm)</t>
  </si>
  <si>
    <t>AC-27</t>
  </si>
  <si>
    <t>Մեկուսիչ R-Flex-ST- 6(13mm)</t>
  </si>
  <si>
    <t>AC-28</t>
  </si>
  <si>
    <t>Մեկուսիչ ժապավեն. R-Flex 1.5 մ (3*50)</t>
  </si>
  <si>
    <t>AC-29</t>
  </si>
  <si>
    <t xml:space="preserve">Մալուխ UTP </t>
  </si>
  <si>
    <t>AC-30</t>
  </si>
  <si>
    <t>Կոյուղու PE խողովակ Ø32</t>
  </si>
  <si>
    <t>AC-31</t>
  </si>
  <si>
    <t>Կոյուղու PE խողովակի ձևավոր մասեր Ø32</t>
  </si>
  <si>
    <t>AC-32</t>
  </si>
  <si>
    <t>Մետաղոպլաստե խողովակ Ø25</t>
  </si>
  <si>
    <t>AC-33</t>
  </si>
  <si>
    <t>Ռետինե ճկախողովակ Ø25</t>
  </si>
  <si>
    <t>AC-34</t>
  </si>
  <si>
    <t>Մետաղ խողովակների և սարգավորումների ամրացման համար</t>
  </si>
  <si>
    <t>կգ</t>
  </si>
  <si>
    <t>HV</t>
  </si>
  <si>
    <t>ՕԴԱՓՈԽՈՒԹՅՈՒՆ ԵՒ ՋԵՌՈՒՑՈՒՄ</t>
  </si>
  <si>
    <t>HV-01</t>
  </si>
  <si>
    <t>Կանալային օդամղիչ TT 150 PRO, L=400մ3/ժ, P=150Պա</t>
  </si>
  <si>
    <t>HV-02</t>
  </si>
  <si>
    <t>Կանալային Էլեկտրական օդատաքացուցիչ Q=6կՎտ</t>
  </si>
  <si>
    <t>HV-03</t>
  </si>
  <si>
    <t>Կանալային Էլեկտրական օդատաքացուցիչ Q=3կՎտ</t>
  </si>
  <si>
    <t>HV-04</t>
  </si>
  <si>
    <t>Կանալային Էլեկտրական օդատաքացուցիչ Q=1.5կՎտ</t>
  </si>
  <si>
    <t>HV-05</t>
  </si>
  <si>
    <t>Պատի Էլեկտրական օդատաքացուցիչ Q=1.5կՎտ</t>
  </si>
  <si>
    <t>HV-06</t>
  </si>
  <si>
    <t>Պատի Էլեկտրական օդատաքացուցիչ Q=1.0կՎտ</t>
  </si>
  <si>
    <t>HV-07</t>
  </si>
  <si>
    <t>Պատի Էլեկտրական օդատաքացուցիչ Q=0.5կՎտ</t>
  </si>
  <si>
    <t>HV-08</t>
  </si>
  <si>
    <t>Էլեկտրական օդատաքացուցիչի ավտոմատիկա ջերմաստիճանի կարգավորմամբ համակցված օդորակիչի հետ հետ</t>
  </si>
  <si>
    <t>HV-09</t>
  </si>
  <si>
    <t>Օդի հետադարձ փական  KOM200</t>
  </si>
  <si>
    <t>HV-10</t>
  </si>
  <si>
    <t>Դրոսելային փական 650x300</t>
  </si>
  <si>
    <t>HV-11</t>
  </si>
  <si>
    <t>Դրոսելային փական Ø200</t>
  </si>
  <si>
    <t>HV-12</t>
  </si>
  <si>
    <t>Սահափական 900x250</t>
  </si>
  <si>
    <t>HV-13</t>
  </si>
  <si>
    <t>Ձայնախլացուցիչ 900x300</t>
  </si>
  <si>
    <t>HV-14</t>
  </si>
  <si>
    <t>Ձայնախլացուցիչի կասետ 600x350x100</t>
  </si>
  <si>
    <t>HV-15</t>
  </si>
  <si>
    <t>Մրկային դիֆուզոր 600-48</t>
  </si>
  <si>
    <t>HV-16</t>
  </si>
  <si>
    <t>Մրկային դիֆուզոր 600-24</t>
  </si>
  <si>
    <t>HV-17</t>
  </si>
  <si>
    <t>Գծային դիֆուզոր 2000-2</t>
  </si>
  <si>
    <t>HV-18</t>
  </si>
  <si>
    <t>Գծային դիֆուզոր 1500-2</t>
  </si>
  <si>
    <t>HV-19</t>
  </si>
  <si>
    <t>Երկշերտ կարգավորվող ճաղավանդակ 600x200</t>
  </si>
  <si>
    <t>HV-20</t>
  </si>
  <si>
    <t>Ափսեաձև դիֆուզոր A125VRF</t>
  </si>
  <si>
    <t>HV-21</t>
  </si>
  <si>
    <t>Օդափոխության սարքերի ճկուն միացում 950x200</t>
  </si>
  <si>
    <t>HV-22</t>
  </si>
  <si>
    <t>Մետաղական քառանկյուն ցանց 10x10x2.0</t>
  </si>
  <si>
    <t>HV-23</t>
  </si>
  <si>
    <t>Ճկուն օդատար ջերմամեկուսիչով, Ø200</t>
  </si>
  <si>
    <t>HV-24</t>
  </si>
  <si>
    <t>Ճկուն օդատար ջերմամեկուսիչով, Ø150</t>
  </si>
  <si>
    <t>HV-25</t>
  </si>
  <si>
    <t>Ճկուն օդատար ջերմամեկուսիչով, Ø125</t>
  </si>
  <si>
    <t>HV-26</t>
  </si>
  <si>
    <t>Օդատար ցինկապատ թիթեղից, δ=0.7մմ</t>
  </si>
  <si>
    <t>HV-27</t>
  </si>
  <si>
    <t>Օդատար ցինկապատ թիթեղից, δ=0.6մմ</t>
  </si>
  <si>
    <t>HV-28</t>
  </si>
  <si>
    <t>Օդատար ցինկապատ թիթեղից, δ=0.5մմ</t>
  </si>
  <si>
    <t>HV-29</t>
  </si>
  <si>
    <t>Օդատարների ջերմամեկուսացում ֆոլգայապատ ինքնակպչուն ռետինե ջերմամեկուսիչով, δ=8մմ</t>
  </si>
  <si>
    <t>HV-30</t>
  </si>
  <si>
    <t>Մետաղ օդափոխության սարքերի և օդատարների ամրացման համար</t>
  </si>
  <si>
    <t>HV-31</t>
  </si>
  <si>
    <t>Անցք ե/բ ծածկի սալի մեջ Ø250</t>
  </si>
  <si>
    <t>HV-32</t>
  </si>
  <si>
    <t>Անցք ե/բ ծածկի սալի մեջ Ø200</t>
  </si>
  <si>
    <t>HV-33</t>
  </si>
  <si>
    <t>Անցք բլոկե պատին 200x200</t>
  </si>
  <si>
    <t>HV-34</t>
  </si>
  <si>
    <t>Օդափոխության համակարգի թողարկում և կարգաբերում</t>
  </si>
  <si>
    <r>
      <t xml:space="preserve">Ընդամենը միավորի գին
</t>
    </r>
    <r>
      <rPr>
        <b/>
        <sz val="10"/>
        <rFont val="Arial Unicode"/>
        <family val="2"/>
      </rPr>
      <t>դր.</t>
    </r>
  </si>
  <si>
    <t>ՀՀԳԱԱ Ա.Թախտաջյանի անվան
բուսաբանության ինստիտուտի Հայաստանի կենսաբազմազանության կենտրոնի վերակառուցում եւ արդիականացում</t>
  </si>
  <si>
    <t>Ջեռուցում, Օդափոխություն, Օդորակում</t>
  </si>
  <si>
    <t>Նշում</t>
  </si>
  <si>
    <t>Լրացնել միայն դեղին դաշտերը. Կազմակերպության անվանում, միավոր գներ, վերադիր ծախսերի, շահույթի եւ հարկատեսակի տոկոսոչափերը
Միավոր գնի մեջ ներառել վերադիր ծախսերը եւ շահույթը</t>
  </si>
  <si>
    <t>TAX</t>
  </si>
  <si>
    <t>Աշխատանքների խումբ 2-ի համար
ներառյալ հարկատեսակը</t>
  </si>
  <si>
    <t>Total for 2</t>
  </si>
  <si>
    <t>Subtotal</t>
  </si>
  <si>
    <t>Ընդամենը</t>
  </si>
  <si>
    <t>ՄՐՑՈՒԹԱՅԻՆ ԾԱՎԱԼԱԹԵՐԹ 2</t>
  </si>
  <si>
    <r>
      <t xml:space="preserve">Ընդհանուր առաջարկ այս աշխ. խմբի համար
</t>
    </r>
    <r>
      <rPr>
        <b/>
        <sz val="12"/>
        <color rgb="FFFF0000"/>
        <rFont val="Arial Unicode"/>
        <family val="2"/>
      </rPr>
      <t>(չլրացնել, հաշշվում է ավտոմատ)</t>
    </r>
  </si>
  <si>
    <t>Աշխատանքի միավորի գին
դր.</t>
  </si>
  <si>
    <t>Նյութի միավորի
գինը դր.</t>
  </si>
  <si>
    <t>Ամբողջի գինը
դր.</t>
  </si>
  <si>
    <t>Շրջհարկ (նշել տոկոսը)*</t>
  </si>
  <si>
    <t>* Գնային առաջարկում չի ներառվում ՀՀ պետական բյուջե վճարվելիք ավելացված արժեքի հարկը, քանի որ ծրագիրը ազատված է այս տեսակի հարկից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</si>
</sst>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դր.&quot;"/>
    <numFmt numFmtId="166" formatCode="#,##0.0"/>
    <numFmt numFmtId="167" formatCode="#,##0\ [$֏-42B]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al Unicode"/>
      <family val="2"/>
      <charset val="204"/>
    </font>
    <font>
      <sz val="10"/>
      <name val="Arial Unicode"/>
      <family val="2"/>
    </font>
    <font>
      <sz val="10"/>
      <name val="Arial Unicode"/>
      <family val="2"/>
      <charset val="204"/>
    </font>
    <font>
      <b/>
      <sz val="12"/>
      <name val="Arial Unicode"/>
      <family val="2"/>
      <charset val="204"/>
    </font>
    <font>
      <b/>
      <sz val="14"/>
      <name val="Arial Unicode"/>
      <family val="2"/>
      <charset val="204"/>
    </font>
    <font>
      <sz val="20"/>
      <name val="Arial Unicode"/>
      <family val="2"/>
      <charset val="204"/>
    </font>
    <font>
      <b/>
      <sz val="16"/>
      <name val="Arial Unicode"/>
      <family val="2"/>
    </font>
    <font>
      <b/>
      <sz val="10"/>
      <name val="Arial Unicode"/>
      <family val="2"/>
    </font>
    <font>
      <sz val="10"/>
      <color theme="1"/>
      <name val="Arial Unicode"/>
      <family val="2"/>
    </font>
    <font>
      <sz val="11"/>
      <color theme="1"/>
      <name val="Calibri"/>
      <family val="2"/>
      <charset val="1"/>
      <scheme val="minor"/>
    </font>
    <font>
      <b/>
      <sz val="10"/>
      <name val="Arial Unicode"/>
      <family val="2"/>
      <charset val="204"/>
    </font>
    <font>
      <sz val="11"/>
      <color theme="1"/>
      <name val="Arial Armenian"/>
      <family val="2"/>
    </font>
    <font>
      <sz val="10"/>
      <color rgb="FFFF0000"/>
      <name val="Arial Unicode"/>
      <family val="2"/>
      <charset val="204"/>
    </font>
    <font>
      <sz val="11"/>
      <color rgb="FFFF0000"/>
      <name val="Arial Armenian"/>
      <family val="2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name val="Arial Unicode"/>
      <family val="2"/>
    </font>
    <font>
      <b/>
      <sz val="12"/>
      <color rgb="FFFF0000"/>
      <name val="Arial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theme="7" tint="0.59996337778862885"/>
        <bgColor indexed="65"/>
      </patternFill>
    </fill>
    <fill>
      <patternFill patternType="mediumGray">
        <fgColor theme="7" tint="0.59996337778862885"/>
        <bgColor theme="0" tint="-0.14999847407452621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6" fillId="0" borderId="3">
      <alignment horizontal="center"/>
    </xf>
  </cellStyleXfs>
  <cellXfs count="74">
    <xf numFmtId="0" fontId="0" fillId="0" borderId="0" xfId="0"/>
    <xf numFmtId="49" fontId="3" fillId="0" borderId="0" xfId="1" applyNumberFormat="1" applyFont="1" applyAlignment="1" applyProtection="1">
      <alignment horizontal="left" vertical="top"/>
    </xf>
    <xf numFmtId="4" fontId="2" fillId="0" borderId="0" xfId="1" applyNumberFormat="1" applyFont="1" applyAlignment="1" applyProtection="1">
      <alignment vertical="top"/>
    </xf>
    <xf numFmtId="0" fontId="4" fillId="0" borderId="0" xfId="1" applyFont="1" applyAlignment="1" applyProtection="1">
      <alignment vertical="top"/>
    </xf>
    <xf numFmtId="0" fontId="4" fillId="0" borderId="0" xfId="1" applyFont="1" applyFill="1" applyAlignment="1" applyProtection="1">
      <alignment vertical="top"/>
    </xf>
    <xf numFmtId="0" fontId="5" fillId="0" borderId="0" xfId="1" applyFont="1" applyFill="1" applyBorder="1" applyAlignment="1" applyProtection="1">
      <alignment vertical="top"/>
    </xf>
    <xf numFmtId="4" fontId="2" fillId="0" borderId="0" xfId="1" applyNumberFormat="1" applyFont="1" applyAlignment="1" applyProtection="1">
      <alignment horizontal="left" vertical="top"/>
    </xf>
    <xf numFmtId="0" fontId="2" fillId="0" borderId="0" xfId="1" applyFont="1" applyAlignment="1" applyProtection="1">
      <alignment horizontal="left" vertical="top"/>
    </xf>
    <xf numFmtId="1" fontId="6" fillId="0" borderId="0" xfId="1" applyNumberFormat="1" applyFont="1" applyBorder="1" applyAlignment="1" applyProtection="1">
      <alignment horizontal="center" vertical="top"/>
    </xf>
    <xf numFmtId="4" fontId="2" fillId="0" borderId="0" xfId="1" applyNumberFormat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left" vertical="top"/>
    </xf>
    <xf numFmtId="0" fontId="4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vertical="top"/>
    </xf>
    <xf numFmtId="0" fontId="4" fillId="0" borderId="1" xfId="1" applyFont="1" applyBorder="1" applyAlignment="1" applyProtection="1">
      <alignment vertical="top"/>
    </xf>
    <xf numFmtId="0" fontId="4" fillId="0" borderId="1" xfId="1" applyFont="1" applyBorder="1" applyAlignment="1" applyProtection="1">
      <alignment vertical="top" wrapText="1"/>
    </xf>
    <xf numFmtId="0" fontId="9" fillId="2" borderId="2" xfId="1" applyFont="1" applyFill="1" applyBorder="1" applyAlignment="1" applyProtection="1">
      <alignment horizontal="left" vertical="top"/>
    </xf>
    <xf numFmtId="49" fontId="9" fillId="2" borderId="2" xfId="1" applyNumberFormat="1" applyFont="1" applyFill="1" applyBorder="1" applyAlignment="1" applyProtection="1">
      <alignment horizontal="left" vertical="top"/>
    </xf>
    <xf numFmtId="166" fontId="10" fillId="0" borderId="2" xfId="0" applyNumberFormat="1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left" vertical="top"/>
    </xf>
    <xf numFmtId="166" fontId="4" fillId="2" borderId="2" xfId="1" applyNumberFormat="1" applyFont="1" applyFill="1" applyBorder="1" applyAlignment="1" applyProtection="1">
      <alignment horizontal="right" vertical="top"/>
    </xf>
    <xf numFmtId="0" fontId="4" fillId="2" borderId="2" xfId="1" applyFont="1" applyFill="1" applyBorder="1" applyAlignment="1" applyProtection="1">
      <alignment horizontal="left" vertical="top"/>
    </xf>
    <xf numFmtId="0" fontId="4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Alignment="1" applyProtection="1">
      <alignment horizontal="left" vertical="top" wrapText="1"/>
    </xf>
    <xf numFmtId="0" fontId="4" fillId="0" borderId="0" xfId="1" applyFont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10" fillId="0" borderId="2" xfId="0" applyNumberFormat="1" applyFont="1" applyFill="1" applyBorder="1" applyAlignment="1">
      <alignment horizontal="left" vertical="top"/>
    </xf>
    <xf numFmtId="49" fontId="10" fillId="0" borderId="2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4" fontId="4" fillId="0" borderId="2" xfId="1" applyNumberFormat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vertical="top" wrapText="1"/>
    </xf>
    <xf numFmtId="49" fontId="3" fillId="0" borderId="0" xfId="1" applyNumberFormat="1" applyFont="1" applyAlignment="1" applyProtection="1">
      <alignment horizontal="left" vertical="top" wrapText="1"/>
    </xf>
    <xf numFmtId="4" fontId="4" fillId="0" borderId="0" xfId="1" applyNumberFormat="1" applyFont="1" applyAlignment="1" applyProtection="1">
      <alignment horizontal="left" vertical="top"/>
    </xf>
    <xf numFmtId="0" fontId="4" fillId="0" borderId="0" xfId="1" applyFont="1" applyFill="1" applyAlignment="1" applyProtection="1">
      <alignment horizontal="right" vertical="top" wrapText="1"/>
    </xf>
    <xf numFmtId="164" fontId="4" fillId="0" borderId="0" xfId="1" applyNumberFormat="1" applyFont="1" applyFill="1" applyAlignment="1" applyProtection="1">
      <alignment horizontal="right" vertical="top" wrapText="1"/>
    </xf>
    <xf numFmtId="3" fontId="4" fillId="0" borderId="0" xfId="1" applyNumberFormat="1" applyFont="1" applyFill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left" vertical="top"/>
    </xf>
    <xf numFmtId="49" fontId="9" fillId="0" borderId="0" xfId="1" applyNumberFormat="1" applyFont="1" applyAlignment="1" applyProtection="1">
      <alignment horizontal="left" vertical="top" wrapText="1"/>
    </xf>
    <xf numFmtId="4" fontId="4" fillId="0" borderId="0" xfId="1" applyNumberFormat="1" applyFont="1" applyAlignment="1" applyProtection="1">
      <alignment vertical="top" wrapText="1"/>
    </xf>
    <xf numFmtId="4" fontId="4" fillId="0" borderId="0" xfId="1" applyNumberFormat="1" applyFont="1" applyFill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top"/>
    </xf>
    <xf numFmtId="4" fontId="4" fillId="0" borderId="0" xfId="1" applyNumberFormat="1" applyFont="1" applyAlignment="1" applyProtection="1">
      <alignment horizontal="left" vertical="top" wrapText="1"/>
    </xf>
    <xf numFmtId="4" fontId="4" fillId="0" borderId="0" xfId="1" applyNumberFormat="1" applyFont="1" applyAlignment="1" applyProtection="1">
      <alignment vertical="top"/>
    </xf>
    <xf numFmtId="2" fontId="4" fillId="0" borderId="0" xfId="1" applyNumberFormat="1" applyFont="1" applyFill="1" applyAlignment="1" applyProtection="1">
      <alignment vertical="top"/>
    </xf>
    <xf numFmtId="2" fontId="2" fillId="0" borderId="0" xfId="1" applyNumberFormat="1" applyFont="1" applyAlignment="1" applyProtection="1">
      <alignment horizontal="left" vertical="top"/>
    </xf>
    <xf numFmtId="2" fontId="2" fillId="0" borderId="0" xfId="1" applyNumberFormat="1" applyFont="1" applyBorder="1" applyAlignment="1" applyProtection="1">
      <alignment horizontal="left" vertical="top"/>
    </xf>
    <xf numFmtId="2" fontId="4" fillId="0" borderId="1" xfId="1" applyNumberFormat="1" applyFont="1" applyBorder="1" applyAlignment="1" applyProtection="1">
      <alignment horizontal="left" vertical="top" wrapText="1" indent="1"/>
    </xf>
    <xf numFmtId="2" fontId="4" fillId="0" borderId="0" xfId="1" applyNumberFormat="1" applyFont="1" applyFill="1" applyAlignment="1" applyProtection="1">
      <alignment vertical="top" wrapText="1"/>
    </xf>
    <xf numFmtId="2" fontId="4" fillId="0" borderId="0" xfId="1" applyNumberFormat="1" applyFont="1" applyFill="1" applyAlignment="1" applyProtection="1">
      <alignment horizontal="right" vertical="top" wrapText="1"/>
    </xf>
    <xf numFmtId="0" fontId="14" fillId="0" borderId="0" xfId="1" applyFont="1" applyFill="1" applyAlignment="1" applyProtection="1">
      <alignment vertical="top" wrapText="1"/>
    </xf>
    <xf numFmtId="0" fontId="14" fillId="0" borderId="0" xfId="1" applyFont="1" applyFill="1" applyAlignment="1" applyProtection="1">
      <alignment vertical="center" wrapText="1"/>
    </xf>
    <xf numFmtId="0" fontId="15" fillId="0" borderId="0" xfId="0" applyFont="1" applyFill="1" applyAlignment="1">
      <alignment vertical="center" wrapText="1"/>
    </xf>
    <xf numFmtId="0" fontId="4" fillId="0" borderId="1" xfId="1" applyFont="1" applyFill="1" applyBorder="1" applyAlignment="1" applyProtection="1">
      <alignment horizontal="left" vertical="top" wrapText="1" indent="1"/>
    </xf>
    <xf numFmtId="167" fontId="4" fillId="2" borderId="2" xfId="1" applyNumberFormat="1" applyFont="1" applyFill="1" applyBorder="1" applyAlignment="1" applyProtection="1">
      <alignment horizontal="right" vertical="top"/>
    </xf>
    <xf numFmtId="167" fontId="17" fillId="0" borderId="2" xfId="0" applyNumberFormat="1" applyFont="1" applyFill="1" applyBorder="1" applyAlignment="1">
      <alignment horizontal="right" vertical="center"/>
    </xf>
    <xf numFmtId="49" fontId="3" fillId="0" borderId="0" xfId="1" applyNumberFormat="1" applyFont="1" applyAlignment="1" applyProtection="1">
      <alignment horizontal="left" vertical="top" wrapText="1"/>
    </xf>
    <xf numFmtId="167" fontId="4" fillId="4" borderId="2" xfId="1" applyNumberFormat="1" applyFont="1" applyFill="1" applyBorder="1" applyAlignment="1" applyProtection="1">
      <alignment horizontal="right" vertical="top"/>
    </xf>
    <xf numFmtId="167" fontId="17" fillId="3" borderId="2" xfId="0" applyNumberFormat="1" applyFont="1" applyFill="1" applyBorder="1" applyAlignment="1">
      <alignment horizontal="right" vertical="center"/>
    </xf>
    <xf numFmtId="9" fontId="4" fillId="3" borderId="0" xfId="1" applyNumberFormat="1" applyFont="1" applyFill="1" applyAlignment="1" applyProtection="1">
      <alignment vertical="top" wrapText="1"/>
    </xf>
    <xf numFmtId="164" fontId="4" fillId="0" borderId="3" xfId="1" applyNumberFormat="1" applyFont="1" applyFill="1" applyBorder="1" applyAlignment="1" applyProtection="1">
      <alignment horizontal="right" vertical="top" wrapText="1"/>
    </xf>
    <xf numFmtId="164" fontId="9" fillId="0" borderId="3" xfId="1" applyNumberFormat="1" applyFont="1" applyFill="1" applyBorder="1" applyAlignment="1" applyProtection="1">
      <alignment horizontal="right" vertical="top" wrapText="1"/>
    </xf>
    <xf numFmtId="49" fontId="18" fillId="0" borderId="0" xfId="1" applyNumberFormat="1" applyFont="1" applyAlignment="1" applyProtection="1">
      <alignment horizontal="left" vertical="top" wrapText="1"/>
    </xf>
    <xf numFmtId="4" fontId="2" fillId="0" borderId="0" xfId="1" applyNumberFormat="1" applyFont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vertical="top"/>
    </xf>
    <xf numFmtId="49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left" vertical="top" wrapText="1"/>
    </xf>
    <xf numFmtId="164" fontId="7" fillId="0" borderId="1" xfId="1" applyNumberFormat="1" applyFont="1" applyFill="1" applyBorder="1" applyAlignment="1" applyProtection="1">
      <alignment horizontal="center" vertical="top" wrapText="1"/>
    </xf>
    <xf numFmtId="49" fontId="18" fillId="5" borderId="0" xfId="1" applyNumberFormat="1" applyFont="1" applyFill="1" applyBorder="1" applyAlignment="1" applyProtection="1">
      <alignment horizontal="left" vertical="top" wrapText="1"/>
    </xf>
    <xf numFmtId="0" fontId="5" fillId="0" borderId="0" xfId="1" applyFont="1" applyAlignment="1" applyProtection="1">
      <alignment horizontal="left" vertical="top" wrapText="1"/>
    </xf>
    <xf numFmtId="0" fontId="5" fillId="0" borderId="0" xfId="1" applyFont="1" applyAlignment="1" applyProtection="1">
      <alignment horizontal="left" vertical="top"/>
    </xf>
    <xf numFmtId="49" fontId="3" fillId="0" borderId="0" xfId="1" applyNumberFormat="1" applyFont="1" applyAlignment="1" applyProtection="1">
      <alignment horizontal="left" vertical="top" wrapText="1"/>
    </xf>
    <xf numFmtId="0" fontId="0" fillId="0" borderId="0" xfId="0" applyAlignment="1">
      <alignment vertical="top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РесСмета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7"/>
  <sheetViews>
    <sheetView showZeros="0" tabSelected="1" view="pageLayout" topLeftCell="A68" zoomScaleNormal="100" zoomScaleSheetLayoutView="130" workbookViewId="0">
      <selection activeCell="B86" sqref="B86:E86"/>
    </sheetView>
  </sheetViews>
  <sheetFormatPr defaultRowHeight="12.75" x14ac:dyDescent="0.25"/>
  <cols>
    <col min="1" max="1" width="12.28515625" style="41" customWidth="1"/>
    <col min="2" max="2" width="48.28515625" style="32" customWidth="1"/>
    <col min="3" max="3" width="10.140625" style="43" customWidth="1"/>
    <col min="4" max="4" width="7.140625" style="3" customWidth="1"/>
    <col min="5" max="5" width="16" style="3" customWidth="1"/>
    <col min="6" max="6" width="16" style="48" customWidth="1"/>
    <col min="7" max="7" width="16" style="31" customWidth="1"/>
    <col min="8" max="8" width="17.85546875" style="31" customWidth="1"/>
    <col min="9" max="9" width="10.140625" style="50" customWidth="1"/>
    <col min="10" max="16384" width="9.140625" style="3"/>
  </cols>
  <sheetData>
    <row r="1" spans="1:9" ht="41.25" customHeight="1" x14ac:dyDescent="0.25">
      <c r="A1" s="64" t="s">
        <v>167</v>
      </c>
      <c r="B1" s="64"/>
      <c r="C1" s="2"/>
      <c r="F1" s="44"/>
      <c r="G1" s="4"/>
      <c r="H1" s="4"/>
    </row>
    <row r="2" spans="1:9" ht="23.25" customHeight="1" x14ac:dyDescent="0.25">
      <c r="A2" s="5" t="s">
        <v>0</v>
      </c>
      <c r="B2" s="1"/>
      <c r="C2" s="6" t="s">
        <v>1</v>
      </c>
      <c r="D2" s="7"/>
      <c r="E2" s="7"/>
      <c r="F2" s="45"/>
      <c r="G2" s="7"/>
      <c r="H2" s="7"/>
    </row>
    <row r="3" spans="1:9" ht="51" customHeight="1" x14ac:dyDescent="0.25">
      <c r="A3" s="5" t="s">
        <v>2</v>
      </c>
      <c r="B3" s="1"/>
      <c r="C3" s="63" t="s">
        <v>158</v>
      </c>
      <c r="D3" s="63"/>
      <c r="E3" s="63"/>
      <c r="F3" s="63"/>
      <c r="G3" s="63"/>
      <c r="H3" s="63"/>
    </row>
    <row r="4" spans="1:9" ht="18.75" customHeight="1" x14ac:dyDescent="0.25">
      <c r="A4" s="5" t="s">
        <v>3</v>
      </c>
      <c r="B4" s="1"/>
      <c r="C4" s="66" t="s">
        <v>4</v>
      </c>
      <c r="D4" s="66"/>
      <c r="E4" s="66"/>
      <c r="F4" s="66"/>
      <c r="G4" s="66"/>
      <c r="H4" s="66"/>
    </row>
    <row r="5" spans="1:9" ht="34.5" customHeight="1" x14ac:dyDescent="0.25">
      <c r="A5" s="67" t="s">
        <v>5</v>
      </c>
      <c r="B5" s="67"/>
      <c r="C5" s="8">
        <v>2</v>
      </c>
      <c r="D5" s="69" t="s">
        <v>159</v>
      </c>
      <c r="E5" s="69"/>
      <c r="F5" s="69"/>
      <c r="G5" s="69"/>
      <c r="H5" s="69"/>
    </row>
    <row r="6" spans="1:9" ht="33" customHeight="1" x14ac:dyDescent="0.25">
      <c r="A6" s="70" t="s">
        <v>168</v>
      </c>
      <c r="B6" s="71"/>
      <c r="C6" s="68">
        <f>H84</f>
        <v>0</v>
      </c>
      <c r="D6" s="68"/>
      <c r="E6" s="68"/>
      <c r="F6" s="68"/>
      <c r="G6" s="68"/>
      <c r="H6" s="68"/>
    </row>
    <row r="7" spans="1:9" ht="33" customHeight="1" x14ac:dyDescent="0.25">
      <c r="A7" s="5" t="s">
        <v>6</v>
      </c>
      <c r="B7" s="1"/>
      <c r="C7" s="65"/>
      <c r="D7" s="65"/>
      <c r="E7" s="65"/>
      <c r="F7" s="65"/>
      <c r="G7" s="65"/>
      <c r="H7" s="65"/>
    </row>
    <row r="8" spans="1:9" ht="51" customHeight="1" x14ac:dyDescent="0.25">
      <c r="A8" s="5" t="s">
        <v>160</v>
      </c>
      <c r="B8" s="62" t="s">
        <v>161</v>
      </c>
      <c r="C8" s="62"/>
      <c r="D8" s="62"/>
      <c r="E8" s="62"/>
      <c r="F8" s="62"/>
      <c r="G8" s="62"/>
      <c r="H8" s="62"/>
    </row>
    <row r="9" spans="1:9" ht="9.75" customHeight="1" x14ac:dyDescent="0.25">
      <c r="A9" s="5"/>
      <c r="B9" s="1"/>
      <c r="C9" s="9"/>
      <c r="D9" s="10"/>
      <c r="E9" s="10"/>
      <c r="F9" s="46"/>
      <c r="G9" s="10"/>
      <c r="H9" s="10"/>
    </row>
    <row r="10" spans="1:9" ht="44.25" customHeight="1" x14ac:dyDescent="0.25">
      <c r="A10" s="11" t="s">
        <v>7</v>
      </c>
      <c r="B10" s="12" t="s">
        <v>8</v>
      </c>
      <c r="C10" s="13" t="s">
        <v>9</v>
      </c>
      <c r="D10" s="14" t="s">
        <v>10</v>
      </c>
      <c r="E10" s="15" t="s">
        <v>170</v>
      </c>
      <c r="F10" s="47" t="s">
        <v>169</v>
      </c>
      <c r="G10" s="53" t="s">
        <v>157</v>
      </c>
      <c r="H10" s="15" t="s">
        <v>171</v>
      </c>
    </row>
    <row r="11" spans="1:9" x14ac:dyDescent="0.25">
      <c r="A11" s="16" t="s">
        <v>15</v>
      </c>
      <c r="B11" s="17" t="s">
        <v>16</v>
      </c>
      <c r="C11" s="20"/>
      <c r="D11" s="21"/>
      <c r="E11" s="54">
        <v>0</v>
      </c>
      <c r="F11" s="54">
        <v>0</v>
      </c>
      <c r="G11" s="54">
        <f t="shared" ref="G11:G34" si="0">(E11+F11)</f>
        <v>0</v>
      </c>
      <c r="H11" s="54"/>
    </row>
    <row r="12" spans="1:9" s="28" customFormat="1" ht="25.5" x14ac:dyDescent="0.25">
      <c r="A12" s="26" t="s">
        <v>17</v>
      </c>
      <c r="B12" s="27" t="s">
        <v>18</v>
      </c>
      <c r="C12" s="18">
        <v>1</v>
      </c>
      <c r="D12" s="19" t="s">
        <v>19</v>
      </c>
      <c r="E12" s="58"/>
      <c r="F12" s="58"/>
      <c r="G12" s="55">
        <f t="shared" si="0"/>
        <v>0</v>
      </c>
      <c r="H12" s="55">
        <f>C12*G12</f>
        <v>0</v>
      </c>
      <c r="I12" s="52"/>
    </row>
    <row r="13" spans="1:9" s="28" customFormat="1" ht="25.5" x14ac:dyDescent="0.25">
      <c r="A13" s="26" t="s">
        <v>20</v>
      </c>
      <c r="B13" s="27" t="s">
        <v>21</v>
      </c>
      <c r="C13" s="18">
        <v>1</v>
      </c>
      <c r="D13" s="19" t="s">
        <v>19</v>
      </c>
      <c r="E13" s="58"/>
      <c r="F13" s="58"/>
      <c r="G13" s="55">
        <f t="shared" si="0"/>
        <v>0</v>
      </c>
      <c r="H13" s="55">
        <f t="shared" ref="H13:H45" si="1">C13*G13</f>
        <v>0</v>
      </c>
      <c r="I13" s="52"/>
    </row>
    <row r="14" spans="1:9" s="28" customFormat="1" ht="25.5" x14ac:dyDescent="0.25">
      <c r="A14" s="26" t="s">
        <v>22</v>
      </c>
      <c r="B14" s="27" t="s">
        <v>23</v>
      </c>
      <c r="C14" s="18">
        <v>1</v>
      </c>
      <c r="D14" s="19" t="s">
        <v>19</v>
      </c>
      <c r="E14" s="58"/>
      <c r="F14" s="58"/>
      <c r="G14" s="55">
        <f t="shared" si="0"/>
        <v>0</v>
      </c>
      <c r="H14" s="55">
        <f t="shared" si="1"/>
        <v>0</v>
      </c>
      <c r="I14" s="52"/>
    </row>
    <row r="15" spans="1:9" s="28" customFormat="1" ht="25.5" x14ac:dyDescent="0.25">
      <c r="A15" s="26" t="s">
        <v>24</v>
      </c>
      <c r="B15" s="27" t="s">
        <v>25</v>
      </c>
      <c r="C15" s="18">
        <v>1</v>
      </c>
      <c r="D15" s="19" t="s">
        <v>19</v>
      </c>
      <c r="E15" s="58"/>
      <c r="F15" s="58"/>
      <c r="G15" s="55">
        <f t="shared" si="0"/>
        <v>0</v>
      </c>
      <c r="H15" s="55">
        <f t="shared" si="1"/>
        <v>0</v>
      </c>
      <c r="I15" s="52"/>
    </row>
    <row r="16" spans="1:9" s="28" customFormat="1" ht="25.5" x14ac:dyDescent="0.25">
      <c r="A16" s="26" t="s">
        <v>26</v>
      </c>
      <c r="B16" s="27" t="s">
        <v>27</v>
      </c>
      <c r="C16" s="18">
        <v>1</v>
      </c>
      <c r="D16" s="19" t="s">
        <v>19</v>
      </c>
      <c r="E16" s="58"/>
      <c r="F16" s="58"/>
      <c r="G16" s="55">
        <f t="shared" si="0"/>
        <v>0</v>
      </c>
      <c r="H16" s="55">
        <f t="shared" si="1"/>
        <v>0</v>
      </c>
      <c r="I16" s="52"/>
    </row>
    <row r="17" spans="1:9" s="28" customFormat="1" ht="25.5" x14ac:dyDescent="0.25">
      <c r="A17" s="26" t="s">
        <v>28</v>
      </c>
      <c r="B17" s="27" t="s">
        <v>29</v>
      </c>
      <c r="C17" s="18">
        <v>1</v>
      </c>
      <c r="D17" s="19" t="s">
        <v>19</v>
      </c>
      <c r="E17" s="58"/>
      <c r="F17" s="58"/>
      <c r="G17" s="55">
        <f t="shared" si="0"/>
        <v>0</v>
      </c>
      <c r="H17" s="55">
        <f t="shared" si="1"/>
        <v>0</v>
      </c>
      <c r="I17" s="52"/>
    </row>
    <row r="18" spans="1:9" s="28" customFormat="1" ht="25.5" x14ac:dyDescent="0.25">
      <c r="A18" s="26" t="s">
        <v>30</v>
      </c>
      <c r="B18" s="27" t="s">
        <v>31</v>
      </c>
      <c r="C18" s="18">
        <v>5</v>
      </c>
      <c r="D18" s="19" t="s">
        <v>12</v>
      </c>
      <c r="E18" s="58"/>
      <c r="F18" s="58"/>
      <c r="G18" s="55">
        <f t="shared" si="0"/>
        <v>0</v>
      </c>
      <c r="H18" s="55">
        <f t="shared" si="1"/>
        <v>0</v>
      </c>
      <c r="I18" s="52"/>
    </row>
    <row r="19" spans="1:9" s="28" customFormat="1" ht="14.25" x14ac:dyDescent="0.25">
      <c r="A19" s="26" t="s">
        <v>32</v>
      </c>
      <c r="B19" s="27" t="s">
        <v>33</v>
      </c>
      <c r="C19" s="18">
        <v>1</v>
      </c>
      <c r="D19" s="19" t="s">
        <v>12</v>
      </c>
      <c r="E19" s="58"/>
      <c r="F19" s="58"/>
      <c r="G19" s="55">
        <f t="shared" si="0"/>
        <v>0</v>
      </c>
      <c r="H19" s="55">
        <f t="shared" si="1"/>
        <v>0</v>
      </c>
      <c r="I19" s="52"/>
    </row>
    <row r="20" spans="1:9" s="28" customFormat="1" ht="14.25" x14ac:dyDescent="0.25">
      <c r="A20" s="26" t="s">
        <v>34</v>
      </c>
      <c r="B20" s="27" t="s">
        <v>35</v>
      </c>
      <c r="C20" s="18">
        <v>1</v>
      </c>
      <c r="D20" s="19"/>
      <c r="E20" s="58"/>
      <c r="F20" s="58"/>
      <c r="G20" s="55">
        <f t="shared" si="0"/>
        <v>0</v>
      </c>
      <c r="H20" s="55">
        <f t="shared" si="1"/>
        <v>0</v>
      </c>
      <c r="I20" s="52"/>
    </row>
    <row r="21" spans="1:9" s="28" customFormat="1" ht="14.25" x14ac:dyDescent="0.25">
      <c r="A21" s="26" t="s">
        <v>36</v>
      </c>
      <c r="B21" s="27" t="s">
        <v>37</v>
      </c>
      <c r="C21" s="18">
        <v>2</v>
      </c>
      <c r="D21" s="19"/>
      <c r="E21" s="58"/>
      <c r="F21" s="58"/>
      <c r="G21" s="55">
        <f t="shared" si="0"/>
        <v>0</v>
      </c>
      <c r="H21" s="55">
        <f t="shared" si="1"/>
        <v>0</v>
      </c>
      <c r="I21" s="52"/>
    </row>
    <row r="22" spans="1:9" s="28" customFormat="1" ht="13.5" customHeight="1" x14ac:dyDescent="0.25">
      <c r="A22" s="26" t="s">
        <v>38</v>
      </c>
      <c r="B22" s="27" t="s">
        <v>39</v>
      </c>
      <c r="C22" s="18">
        <v>3</v>
      </c>
      <c r="D22" s="19" t="s">
        <v>12</v>
      </c>
      <c r="E22" s="58"/>
      <c r="F22" s="58"/>
      <c r="G22" s="55">
        <f t="shared" si="0"/>
        <v>0</v>
      </c>
      <c r="H22" s="55">
        <f t="shared" si="1"/>
        <v>0</v>
      </c>
      <c r="I22" s="52"/>
    </row>
    <row r="23" spans="1:9" s="28" customFormat="1" ht="13.5" customHeight="1" x14ac:dyDescent="0.25">
      <c r="A23" s="26" t="s">
        <v>40</v>
      </c>
      <c r="B23" s="27" t="s">
        <v>41</v>
      </c>
      <c r="C23" s="18">
        <v>1</v>
      </c>
      <c r="D23" s="19" t="s">
        <v>12</v>
      </c>
      <c r="E23" s="58"/>
      <c r="F23" s="58"/>
      <c r="G23" s="55">
        <f t="shared" si="0"/>
        <v>0</v>
      </c>
      <c r="H23" s="55">
        <f t="shared" si="1"/>
        <v>0</v>
      </c>
      <c r="I23" s="52"/>
    </row>
    <row r="24" spans="1:9" s="28" customFormat="1" ht="13.5" customHeight="1" x14ac:dyDescent="0.25">
      <c r="A24" s="26" t="s">
        <v>42</v>
      </c>
      <c r="B24" s="27" t="s">
        <v>43</v>
      </c>
      <c r="C24" s="18">
        <v>1</v>
      </c>
      <c r="D24" s="19" t="s">
        <v>12</v>
      </c>
      <c r="E24" s="58"/>
      <c r="F24" s="58"/>
      <c r="G24" s="55">
        <f t="shared" si="0"/>
        <v>0</v>
      </c>
      <c r="H24" s="55">
        <f t="shared" si="1"/>
        <v>0</v>
      </c>
      <c r="I24" s="52"/>
    </row>
    <row r="25" spans="1:9" s="28" customFormat="1" ht="13.5" customHeight="1" x14ac:dyDescent="0.25">
      <c r="A25" s="26" t="s">
        <v>44</v>
      </c>
      <c r="B25" s="27" t="s">
        <v>45</v>
      </c>
      <c r="C25" s="18">
        <v>5</v>
      </c>
      <c r="D25" s="19" t="s">
        <v>12</v>
      </c>
      <c r="E25" s="58"/>
      <c r="F25" s="58"/>
      <c r="G25" s="55">
        <f t="shared" si="0"/>
        <v>0</v>
      </c>
      <c r="H25" s="55">
        <f t="shared" si="1"/>
        <v>0</v>
      </c>
      <c r="I25" s="52"/>
    </row>
    <row r="26" spans="1:9" s="28" customFormat="1" ht="25.5" x14ac:dyDescent="0.25">
      <c r="A26" s="26" t="s">
        <v>46</v>
      </c>
      <c r="B26" s="27" t="s">
        <v>47</v>
      </c>
      <c r="C26" s="18">
        <v>6</v>
      </c>
      <c r="D26" s="19" t="s">
        <v>13</v>
      </c>
      <c r="E26" s="58"/>
      <c r="F26" s="58"/>
      <c r="G26" s="55">
        <f t="shared" si="0"/>
        <v>0</v>
      </c>
      <c r="H26" s="55">
        <f t="shared" si="1"/>
        <v>0</v>
      </c>
      <c r="I26" s="52"/>
    </row>
    <row r="27" spans="1:9" s="28" customFormat="1" ht="25.5" x14ac:dyDescent="0.25">
      <c r="A27" s="26" t="s">
        <v>48</v>
      </c>
      <c r="B27" s="27" t="s">
        <v>49</v>
      </c>
      <c r="C27" s="18">
        <v>7</v>
      </c>
      <c r="D27" s="19" t="s">
        <v>13</v>
      </c>
      <c r="E27" s="58"/>
      <c r="F27" s="58"/>
      <c r="G27" s="55">
        <f t="shared" si="0"/>
        <v>0</v>
      </c>
      <c r="H27" s="55">
        <f t="shared" si="1"/>
        <v>0</v>
      </c>
      <c r="I27" s="52"/>
    </row>
    <row r="28" spans="1:9" s="28" customFormat="1" ht="25.5" x14ac:dyDescent="0.25">
      <c r="A28" s="26" t="s">
        <v>50</v>
      </c>
      <c r="B28" s="27" t="s">
        <v>51</v>
      </c>
      <c r="C28" s="18">
        <v>10</v>
      </c>
      <c r="D28" s="19" t="s">
        <v>13</v>
      </c>
      <c r="E28" s="58"/>
      <c r="F28" s="58"/>
      <c r="G28" s="55">
        <f t="shared" si="0"/>
        <v>0</v>
      </c>
      <c r="H28" s="55">
        <f t="shared" si="1"/>
        <v>0</v>
      </c>
      <c r="I28" s="52"/>
    </row>
    <row r="29" spans="1:9" s="28" customFormat="1" ht="25.5" x14ac:dyDescent="0.25">
      <c r="A29" s="26" t="s">
        <v>52</v>
      </c>
      <c r="B29" s="27" t="s">
        <v>53</v>
      </c>
      <c r="C29" s="18">
        <v>6</v>
      </c>
      <c r="D29" s="19" t="s">
        <v>13</v>
      </c>
      <c r="E29" s="58"/>
      <c r="F29" s="58"/>
      <c r="G29" s="55">
        <f t="shared" si="0"/>
        <v>0</v>
      </c>
      <c r="H29" s="55">
        <f t="shared" si="1"/>
        <v>0</v>
      </c>
      <c r="I29" s="52"/>
    </row>
    <row r="30" spans="1:9" s="28" customFormat="1" ht="25.5" x14ac:dyDescent="0.25">
      <c r="A30" s="26" t="s">
        <v>54</v>
      </c>
      <c r="B30" s="27" t="s">
        <v>55</v>
      </c>
      <c r="C30" s="18">
        <v>21</v>
      </c>
      <c r="D30" s="19" t="s">
        <v>13</v>
      </c>
      <c r="E30" s="58"/>
      <c r="F30" s="58"/>
      <c r="G30" s="55">
        <f t="shared" si="0"/>
        <v>0</v>
      </c>
      <c r="H30" s="55">
        <f t="shared" si="1"/>
        <v>0</v>
      </c>
      <c r="I30" s="52"/>
    </row>
    <row r="31" spans="1:9" s="28" customFormat="1" ht="25.5" x14ac:dyDescent="0.25">
      <c r="A31" s="26" t="s">
        <v>56</v>
      </c>
      <c r="B31" s="27" t="s">
        <v>57</v>
      </c>
      <c r="C31" s="18">
        <v>22</v>
      </c>
      <c r="D31" s="19" t="s">
        <v>13</v>
      </c>
      <c r="E31" s="58"/>
      <c r="F31" s="58"/>
      <c r="G31" s="55">
        <f t="shared" si="0"/>
        <v>0</v>
      </c>
      <c r="H31" s="55">
        <f t="shared" si="1"/>
        <v>0</v>
      </c>
      <c r="I31" s="52"/>
    </row>
    <row r="32" spans="1:9" s="28" customFormat="1" ht="25.5" x14ac:dyDescent="0.25">
      <c r="A32" s="26" t="s">
        <v>58</v>
      </c>
      <c r="B32" s="27" t="s">
        <v>59</v>
      </c>
      <c r="C32" s="18">
        <v>15</v>
      </c>
      <c r="D32" s="19" t="s">
        <v>13</v>
      </c>
      <c r="E32" s="58"/>
      <c r="F32" s="58"/>
      <c r="G32" s="55">
        <f t="shared" si="0"/>
        <v>0</v>
      </c>
      <c r="H32" s="55">
        <f t="shared" si="1"/>
        <v>0</v>
      </c>
      <c r="I32" s="52"/>
    </row>
    <row r="33" spans="1:9" s="28" customFormat="1" ht="14.25" x14ac:dyDescent="0.25">
      <c r="A33" s="26" t="s">
        <v>60</v>
      </c>
      <c r="B33" s="27" t="s">
        <v>61</v>
      </c>
      <c r="C33" s="18">
        <v>6</v>
      </c>
      <c r="D33" s="19" t="s">
        <v>13</v>
      </c>
      <c r="E33" s="58"/>
      <c r="F33" s="58"/>
      <c r="G33" s="55">
        <f t="shared" si="0"/>
        <v>0</v>
      </c>
      <c r="H33" s="55">
        <f t="shared" si="1"/>
        <v>0</v>
      </c>
      <c r="I33" s="52"/>
    </row>
    <row r="34" spans="1:9" s="28" customFormat="1" ht="13.5" customHeight="1" x14ac:dyDescent="0.25">
      <c r="A34" s="26" t="s">
        <v>62</v>
      </c>
      <c r="B34" s="27" t="s">
        <v>63</v>
      </c>
      <c r="C34" s="18">
        <v>7</v>
      </c>
      <c r="D34" s="19" t="s">
        <v>13</v>
      </c>
      <c r="E34" s="58"/>
      <c r="F34" s="58"/>
      <c r="G34" s="55">
        <f t="shared" si="0"/>
        <v>0</v>
      </c>
      <c r="H34" s="55">
        <f t="shared" si="1"/>
        <v>0</v>
      </c>
      <c r="I34" s="52"/>
    </row>
    <row r="35" spans="1:9" s="28" customFormat="1" ht="13.5" customHeight="1" x14ac:dyDescent="0.25">
      <c r="A35" s="26" t="s">
        <v>64</v>
      </c>
      <c r="B35" s="27" t="s">
        <v>65</v>
      </c>
      <c r="C35" s="18">
        <v>16</v>
      </c>
      <c r="D35" s="19" t="s">
        <v>13</v>
      </c>
      <c r="E35" s="58"/>
      <c r="F35" s="58"/>
      <c r="G35" s="55">
        <f t="shared" ref="G35:G80" si="2">(E35+F35)</f>
        <v>0</v>
      </c>
      <c r="H35" s="55">
        <f t="shared" si="1"/>
        <v>0</v>
      </c>
      <c r="I35" s="52"/>
    </row>
    <row r="36" spans="1:9" s="28" customFormat="1" ht="13.5" customHeight="1" x14ac:dyDescent="0.25">
      <c r="A36" s="26" t="s">
        <v>66</v>
      </c>
      <c r="B36" s="27" t="s">
        <v>67</v>
      </c>
      <c r="C36" s="18">
        <v>21</v>
      </c>
      <c r="D36" s="19" t="s">
        <v>13</v>
      </c>
      <c r="E36" s="58"/>
      <c r="F36" s="58"/>
      <c r="G36" s="55">
        <f t="shared" si="2"/>
        <v>0</v>
      </c>
      <c r="H36" s="55">
        <f t="shared" si="1"/>
        <v>0</v>
      </c>
      <c r="I36" s="52"/>
    </row>
    <row r="37" spans="1:9" s="28" customFormat="1" ht="13.5" customHeight="1" x14ac:dyDescent="0.25">
      <c r="A37" s="26" t="s">
        <v>68</v>
      </c>
      <c r="B37" s="27" t="s">
        <v>69</v>
      </c>
      <c r="C37" s="18">
        <v>22</v>
      </c>
      <c r="D37" s="19" t="s">
        <v>13</v>
      </c>
      <c r="E37" s="58"/>
      <c r="F37" s="58"/>
      <c r="G37" s="55">
        <f t="shared" si="2"/>
        <v>0</v>
      </c>
      <c r="H37" s="55">
        <f t="shared" si="1"/>
        <v>0</v>
      </c>
      <c r="I37" s="52"/>
    </row>
    <row r="38" spans="1:9" s="28" customFormat="1" ht="13.5" customHeight="1" x14ac:dyDescent="0.25">
      <c r="A38" s="26" t="s">
        <v>70</v>
      </c>
      <c r="B38" s="27" t="s">
        <v>71</v>
      </c>
      <c r="C38" s="18">
        <v>15</v>
      </c>
      <c r="D38" s="19" t="s">
        <v>13</v>
      </c>
      <c r="E38" s="58"/>
      <c r="F38" s="58"/>
      <c r="G38" s="55">
        <f t="shared" si="2"/>
        <v>0</v>
      </c>
      <c r="H38" s="55">
        <f t="shared" si="1"/>
        <v>0</v>
      </c>
      <c r="I38" s="52"/>
    </row>
    <row r="39" spans="1:9" s="28" customFormat="1" ht="13.5" customHeight="1" x14ac:dyDescent="0.25">
      <c r="A39" s="26" t="s">
        <v>72</v>
      </c>
      <c r="B39" s="27" t="s">
        <v>73</v>
      </c>
      <c r="C39" s="18">
        <v>10</v>
      </c>
      <c r="D39" s="19" t="s">
        <v>12</v>
      </c>
      <c r="E39" s="58"/>
      <c r="F39" s="58"/>
      <c r="G39" s="55">
        <f t="shared" si="2"/>
        <v>0</v>
      </c>
      <c r="H39" s="55">
        <f t="shared" si="1"/>
        <v>0</v>
      </c>
      <c r="I39" s="52"/>
    </row>
    <row r="40" spans="1:9" s="28" customFormat="1" ht="13.5" customHeight="1" x14ac:dyDescent="0.25">
      <c r="A40" s="26" t="s">
        <v>74</v>
      </c>
      <c r="B40" s="27" t="s">
        <v>75</v>
      </c>
      <c r="C40" s="18">
        <v>113</v>
      </c>
      <c r="D40" s="19" t="s">
        <v>13</v>
      </c>
      <c r="E40" s="58"/>
      <c r="F40" s="58"/>
      <c r="G40" s="55">
        <f t="shared" si="2"/>
        <v>0</v>
      </c>
      <c r="H40" s="55">
        <f t="shared" si="1"/>
        <v>0</v>
      </c>
      <c r="I40" s="52"/>
    </row>
    <row r="41" spans="1:9" s="28" customFormat="1" ht="13.5" customHeight="1" x14ac:dyDescent="0.25">
      <c r="A41" s="26" t="s">
        <v>76</v>
      </c>
      <c r="B41" s="27" t="s">
        <v>77</v>
      </c>
      <c r="C41" s="18">
        <v>20</v>
      </c>
      <c r="D41" s="19" t="s">
        <v>13</v>
      </c>
      <c r="E41" s="58"/>
      <c r="F41" s="58"/>
      <c r="G41" s="55">
        <f t="shared" si="2"/>
        <v>0</v>
      </c>
      <c r="H41" s="55">
        <f t="shared" si="1"/>
        <v>0</v>
      </c>
      <c r="I41" s="52"/>
    </row>
    <row r="42" spans="1:9" s="28" customFormat="1" ht="13.5" customHeight="1" x14ac:dyDescent="0.25">
      <c r="A42" s="26" t="s">
        <v>78</v>
      </c>
      <c r="B42" s="27" t="s">
        <v>79</v>
      </c>
      <c r="C42" s="18">
        <v>13</v>
      </c>
      <c r="D42" s="19" t="s">
        <v>12</v>
      </c>
      <c r="E42" s="58"/>
      <c r="F42" s="58"/>
      <c r="G42" s="55">
        <f t="shared" si="2"/>
        <v>0</v>
      </c>
      <c r="H42" s="55">
        <f t="shared" si="1"/>
        <v>0</v>
      </c>
      <c r="I42" s="52"/>
    </row>
    <row r="43" spans="1:9" s="28" customFormat="1" ht="13.5" customHeight="1" x14ac:dyDescent="0.25">
      <c r="A43" s="26" t="s">
        <v>80</v>
      </c>
      <c r="B43" s="27" t="s">
        <v>81</v>
      </c>
      <c r="C43" s="18">
        <v>18</v>
      </c>
      <c r="D43" s="19" t="s">
        <v>13</v>
      </c>
      <c r="E43" s="58"/>
      <c r="F43" s="58"/>
      <c r="G43" s="55">
        <f t="shared" si="2"/>
        <v>0</v>
      </c>
      <c r="H43" s="55">
        <f t="shared" si="1"/>
        <v>0</v>
      </c>
      <c r="I43" s="52"/>
    </row>
    <row r="44" spans="1:9" s="28" customFormat="1" ht="13.5" customHeight="1" x14ac:dyDescent="0.25">
      <c r="A44" s="26" t="s">
        <v>82</v>
      </c>
      <c r="B44" s="27" t="s">
        <v>83</v>
      </c>
      <c r="C44" s="18">
        <v>2</v>
      </c>
      <c r="D44" s="19" t="s">
        <v>13</v>
      </c>
      <c r="E44" s="58"/>
      <c r="F44" s="58"/>
      <c r="G44" s="55">
        <f t="shared" si="2"/>
        <v>0</v>
      </c>
      <c r="H44" s="55">
        <f t="shared" si="1"/>
        <v>0</v>
      </c>
      <c r="I44" s="52"/>
    </row>
    <row r="45" spans="1:9" s="28" customFormat="1" ht="25.5" x14ac:dyDescent="0.25">
      <c r="A45" s="26" t="s">
        <v>84</v>
      </c>
      <c r="B45" s="27" t="s">
        <v>85</v>
      </c>
      <c r="C45" s="18">
        <v>50</v>
      </c>
      <c r="D45" s="19" t="s">
        <v>86</v>
      </c>
      <c r="E45" s="58"/>
      <c r="F45" s="58"/>
      <c r="G45" s="55">
        <f t="shared" si="2"/>
        <v>0</v>
      </c>
      <c r="H45" s="55">
        <f t="shared" si="1"/>
        <v>0</v>
      </c>
      <c r="I45" s="52"/>
    </row>
    <row r="46" spans="1:9" x14ac:dyDescent="0.25">
      <c r="A46" s="16" t="s">
        <v>87</v>
      </c>
      <c r="B46" s="17" t="s">
        <v>88</v>
      </c>
      <c r="C46" s="20"/>
      <c r="D46" s="21"/>
      <c r="E46" s="57"/>
      <c r="F46" s="57"/>
      <c r="G46" s="54">
        <f t="shared" si="2"/>
        <v>0</v>
      </c>
      <c r="H46" s="54"/>
    </row>
    <row r="47" spans="1:9" s="24" customFormat="1" ht="25.5" x14ac:dyDescent="0.25">
      <c r="A47" s="19" t="s">
        <v>89</v>
      </c>
      <c r="B47" s="27" t="s">
        <v>90</v>
      </c>
      <c r="C47" s="18">
        <v>1</v>
      </c>
      <c r="D47" s="29" t="s">
        <v>12</v>
      </c>
      <c r="E47" s="58"/>
      <c r="F47" s="58"/>
      <c r="G47" s="55">
        <f t="shared" si="2"/>
        <v>0</v>
      </c>
      <c r="H47" s="55">
        <f>C47*G47</f>
        <v>0</v>
      </c>
      <c r="I47" s="51"/>
    </row>
    <row r="48" spans="1:9" s="24" customFormat="1" x14ac:dyDescent="0.25">
      <c r="A48" s="19" t="s">
        <v>91</v>
      </c>
      <c r="B48" s="27" t="s">
        <v>92</v>
      </c>
      <c r="C48" s="18">
        <v>1</v>
      </c>
      <c r="D48" s="29" t="s">
        <v>12</v>
      </c>
      <c r="E48" s="58"/>
      <c r="F48" s="58"/>
      <c r="G48" s="55">
        <f t="shared" si="2"/>
        <v>0</v>
      </c>
      <c r="H48" s="55">
        <f t="shared" ref="H48:H80" si="3">C48*G48</f>
        <v>0</v>
      </c>
      <c r="I48" s="51"/>
    </row>
    <row r="49" spans="1:9" s="24" customFormat="1" x14ac:dyDescent="0.25">
      <c r="A49" s="19" t="s">
        <v>93</v>
      </c>
      <c r="B49" s="27" t="s">
        <v>94</v>
      </c>
      <c r="C49" s="18">
        <v>1</v>
      </c>
      <c r="D49" s="29" t="s">
        <v>12</v>
      </c>
      <c r="E49" s="58"/>
      <c r="F49" s="58"/>
      <c r="G49" s="55">
        <f t="shared" si="2"/>
        <v>0</v>
      </c>
      <c r="H49" s="55">
        <f t="shared" si="3"/>
        <v>0</v>
      </c>
      <c r="I49" s="51"/>
    </row>
    <row r="50" spans="1:9" s="24" customFormat="1" ht="25.5" x14ac:dyDescent="0.25">
      <c r="A50" s="19" t="s">
        <v>95</v>
      </c>
      <c r="B50" s="27" t="s">
        <v>96</v>
      </c>
      <c r="C50" s="18">
        <v>1</v>
      </c>
      <c r="D50" s="29" t="s">
        <v>12</v>
      </c>
      <c r="E50" s="58"/>
      <c r="F50" s="58"/>
      <c r="G50" s="55">
        <f t="shared" si="2"/>
        <v>0</v>
      </c>
      <c r="H50" s="55">
        <f t="shared" si="3"/>
        <v>0</v>
      </c>
      <c r="I50" s="51"/>
    </row>
    <row r="51" spans="1:9" s="24" customFormat="1" x14ac:dyDescent="0.25">
      <c r="A51" s="19" t="s">
        <v>97</v>
      </c>
      <c r="B51" s="27" t="s">
        <v>98</v>
      </c>
      <c r="C51" s="18">
        <v>1</v>
      </c>
      <c r="D51" s="29" t="s">
        <v>12</v>
      </c>
      <c r="E51" s="58"/>
      <c r="F51" s="58"/>
      <c r="G51" s="55">
        <f t="shared" si="2"/>
        <v>0</v>
      </c>
      <c r="H51" s="55">
        <f t="shared" si="3"/>
        <v>0</v>
      </c>
      <c r="I51" s="51"/>
    </row>
    <row r="52" spans="1:9" s="24" customFormat="1" x14ac:dyDescent="0.25">
      <c r="A52" s="19" t="s">
        <v>99</v>
      </c>
      <c r="B52" s="27" t="s">
        <v>100</v>
      </c>
      <c r="C52" s="18">
        <v>1</v>
      </c>
      <c r="D52" s="29" t="s">
        <v>12</v>
      </c>
      <c r="E52" s="58"/>
      <c r="F52" s="58"/>
      <c r="G52" s="55">
        <f t="shared" si="2"/>
        <v>0</v>
      </c>
      <c r="H52" s="55">
        <f t="shared" si="3"/>
        <v>0</v>
      </c>
      <c r="I52" s="51"/>
    </row>
    <row r="53" spans="1:9" s="24" customFormat="1" x14ac:dyDescent="0.25">
      <c r="A53" s="19" t="s">
        <v>101</v>
      </c>
      <c r="B53" s="27" t="s">
        <v>102</v>
      </c>
      <c r="C53" s="18">
        <v>1</v>
      </c>
      <c r="D53" s="29" t="s">
        <v>12</v>
      </c>
      <c r="E53" s="58"/>
      <c r="F53" s="58"/>
      <c r="G53" s="55">
        <f t="shared" si="2"/>
        <v>0</v>
      </c>
      <c r="H53" s="55">
        <f t="shared" si="3"/>
        <v>0</v>
      </c>
      <c r="I53" s="51"/>
    </row>
    <row r="54" spans="1:9" s="24" customFormat="1" ht="38.25" x14ac:dyDescent="0.25">
      <c r="A54" s="19" t="s">
        <v>103</v>
      </c>
      <c r="B54" s="27" t="s">
        <v>104</v>
      </c>
      <c r="C54" s="18">
        <v>4</v>
      </c>
      <c r="D54" s="29" t="s">
        <v>19</v>
      </c>
      <c r="E54" s="58"/>
      <c r="F54" s="58"/>
      <c r="G54" s="55">
        <f t="shared" si="2"/>
        <v>0</v>
      </c>
      <c r="H54" s="55">
        <f t="shared" si="3"/>
        <v>0</v>
      </c>
      <c r="I54" s="51"/>
    </row>
    <row r="55" spans="1:9" s="24" customFormat="1" x14ac:dyDescent="0.25">
      <c r="A55" s="19" t="s">
        <v>105</v>
      </c>
      <c r="B55" s="27" t="s">
        <v>106</v>
      </c>
      <c r="C55" s="18">
        <v>1</v>
      </c>
      <c r="D55" s="29" t="s">
        <v>12</v>
      </c>
      <c r="E55" s="58"/>
      <c r="F55" s="58"/>
      <c r="G55" s="55">
        <f t="shared" si="2"/>
        <v>0</v>
      </c>
      <c r="H55" s="55">
        <f t="shared" si="3"/>
        <v>0</v>
      </c>
      <c r="I55" s="51"/>
    </row>
    <row r="56" spans="1:9" s="24" customFormat="1" x14ac:dyDescent="0.25">
      <c r="A56" s="19" t="s">
        <v>107</v>
      </c>
      <c r="B56" s="27" t="s">
        <v>108</v>
      </c>
      <c r="C56" s="18">
        <v>1</v>
      </c>
      <c r="D56" s="29" t="s">
        <v>12</v>
      </c>
      <c r="E56" s="58"/>
      <c r="F56" s="58"/>
      <c r="G56" s="55">
        <f t="shared" si="2"/>
        <v>0</v>
      </c>
      <c r="H56" s="55">
        <f t="shared" si="3"/>
        <v>0</v>
      </c>
      <c r="I56" s="51"/>
    </row>
    <row r="57" spans="1:9" s="24" customFormat="1" x14ac:dyDescent="0.25">
      <c r="A57" s="19" t="s">
        <v>109</v>
      </c>
      <c r="B57" s="27" t="s">
        <v>110</v>
      </c>
      <c r="C57" s="18">
        <v>1</v>
      </c>
      <c r="D57" s="29" t="s">
        <v>12</v>
      </c>
      <c r="E57" s="58"/>
      <c r="F57" s="58"/>
      <c r="G57" s="55">
        <f t="shared" si="2"/>
        <v>0</v>
      </c>
      <c r="H57" s="55">
        <f t="shared" si="3"/>
        <v>0</v>
      </c>
      <c r="I57" s="51"/>
    </row>
    <row r="58" spans="1:9" s="24" customFormat="1" x14ac:dyDescent="0.25">
      <c r="A58" s="19" t="s">
        <v>111</v>
      </c>
      <c r="B58" s="27" t="s">
        <v>112</v>
      </c>
      <c r="C58" s="18">
        <v>1</v>
      </c>
      <c r="D58" s="29" t="s">
        <v>12</v>
      </c>
      <c r="E58" s="58"/>
      <c r="F58" s="58"/>
      <c r="G58" s="55">
        <f t="shared" si="2"/>
        <v>0</v>
      </c>
      <c r="H58" s="55">
        <f t="shared" si="3"/>
        <v>0</v>
      </c>
      <c r="I58" s="51"/>
    </row>
    <row r="59" spans="1:9" s="24" customFormat="1" x14ac:dyDescent="0.25">
      <c r="A59" s="19" t="s">
        <v>113</v>
      </c>
      <c r="B59" s="27" t="s">
        <v>114</v>
      </c>
      <c r="C59" s="18">
        <v>1</v>
      </c>
      <c r="D59" s="29" t="s">
        <v>12</v>
      </c>
      <c r="E59" s="58"/>
      <c r="F59" s="58"/>
      <c r="G59" s="55">
        <f t="shared" si="2"/>
        <v>0</v>
      </c>
      <c r="H59" s="55">
        <f t="shared" si="3"/>
        <v>0</v>
      </c>
      <c r="I59" s="51"/>
    </row>
    <row r="60" spans="1:9" s="24" customFormat="1" x14ac:dyDescent="0.25">
      <c r="A60" s="19" t="s">
        <v>115</v>
      </c>
      <c r="B60" s="27" t="s">
        <v>116</v>
      </c>
      <c r="C60" s="18">
        <v>2</v>
      </c>
      <c r="D60" s="29" t="s">
        <v>12</v>
      </c>
      <c r="E60" s="58"/>
      <c r="F60" s="58"/>
      <c r="G60" s="55">
        <f t="shared" si="2"/>
        <v>0</v>
      </c>
      <c r="H60" s="55">
        <f t="shared" si="3"/>
        <v>0</v>
      </c>
      <c r="I60" s="51"/>
    </row>
    <row r="61" spans="1:9" s="24" customFormat="1" x14ac:dyDescent="0.25">
      <c r="A61" s="19" t="s">
        <v>117</v>
      </c>
      <c r="B61" s="27" t="s">
        <v>118</v>
      </c>
      <c r="C61" s="18">
        <v>1</v>
      </c>
      <c r="D61" s="29" t="s">
        <v>12</v>
      </c>
      <c r="E61" s="58"/>
      <c r="F61" s="58"/>
      <c r="G61" s="55">
        <f t="shared" si="2"/>
        <v>0</v>
      </c>
      <c r="H61" s="55">
        <f t="shared" si="3"/>
        <v>0</v>
      </c>
      <c r="I61" s="51"/>
    </row>
    <row r="62" spans="1:9" s="24" customFormat="1" x14ac:dyDescent="0.25">
      <c r="A62" s="19" t="s">
        <v>119</v>
      </c>
      <c r="B62" s="27" t="s">
        <v>120</v>
      </c>
      <c r="C62" s="18">
        <v>4</v>
      </c>
      <c r="D62" s="29" t="s">
        <v>12</v>
      </c>
      <c r="E62" s="58"/>
      <c r="F62" s="58"/>
      <c r="G62" s="55">
        <f t="shared" si="2"/>
        <v>0</v>
      </c>
      <c r="H62" s="55">
        <f t="shared" si="3"/>
        <v>0</v>
      </c>
      <c r="I62" s="51"/>
    </row>
    <row r="63" spans="1:9" s="24" customFormat="1" x14ac:dyDescent="0.25">
      <c r="A63" s="19" t="s">
        <v>121</v>
      </c>
      <c r="B63" s="27" t="s">
        <v>122</v>
      </c>
      <c r="C63" s="18">
        <v>8</v>
      </c>
      <c r="D63" s="29" t="s">
        <v>12</v>
      </c>
      <c r="E63" s="58"/>
      <c r="F63" s="58"/>
      <c r="G63" s="55">
        <f t="shared" si="2"/>
        <v>0</v>
      </c>
      <c r="H63" s="55">
        <f t="shared" si="3"/>
        <v>0</v>
      </c>
      <c r="I63" s="51"/>
    </row>
    <row r="64" spans="1:9" s="24" customFormat="1" x14ac:dyDescent="0.25">
      <c r="A64" s="19" t="s">
        <v>123</v>
      </c>
      <c r="B64" s="27" t="s">
        <v>124</v>
      </c>
      <c r="C64" s="18">
        <v>1</v>
      </c>
      <c r="D64" s="29" t="s">
        <v>12</v>
      </c>
      <c r="E64" s="58"/>
      <c r="F64" s="58"/>
      <c r="G64" s="55">
        <f t="shared" si="2"/>
        <v>0</v>
      </c>
      <c r="H64" s="55">
        <f t="shared" si="3"/>
        <v>0</v>
      </c>
      <c r="I64" s="51"/>
    </row>
    <row r="65" spans="1:9" s="24" customFormat="1" x14ac:dyDescent="0.25">
      <c r="A65" s="19" t="s">
        <v>125</v>
      </c>
      <c r="B65" s="27" t="s">
        <v>126</v>
      </c>
      <c r="C65" s="18">
        <v>1</v>
      </c>
      <c r="D65" s="29" t="s">
        <v>12</v>
      </c>
      <c r="E65" s="58"/>
      <c r="F65" s="58"/>
      <c r="G65" s="55">
        <f t="shared" si="2"/>
        <v>0</v>
      </c>
      <c r="H65" s="55">
        <f t="shared" si="3"/>
        <v>0</v>
      </c>
      <c r="I65" s="51"/>
    </row>
    <row r="66" spans="1:9" s="24" customFormat="1" x14ac:dyDescent="0.25">
      <c r="A66" s="19" t="s">
        <v>127</v>
      </c>
      <c r="B66" s="27" t="s">
        <v>128</v>
      </c>
      <c r="C66" s="18">
        <v>4</v>
      </c>
      <c r="D66" s="29" t="s">
        <v>12</v>
      </c>
      <c r="E66" s="58"/>
      <c r="F66" s="58"/>
      <c r="G66" s="55">
        <f t="shared" si="2"/>
        <v>0</v>
      </c>
      <c r="H66" s="55">
        <f t="shared" si="3"/>
        <v>0</v>
      </c>
      <c r="I66" s="51"/>
    </row>
    <row r="67" spans="1:9" s="24" customFormat="1" x14ac:dyDescent="0.25">
      <c r="A67" s="19" t="s">
        <v>129</v>
      </c>
      <c r="B67" s="27" t="s">
        <v>130</v>
      </c>
      <c r="C67" s="18">
        <v>4</v>
      </c>
      <c r="D67" s="29" t="s">
        <v>12</v>
      </c>
      <c r="E67" s="58"/>
      <c r="F67" s="58"/>
      <c r="G67" s="55">
        <f t="shared" si="2"/>
        <v>0</v>
      </c>
      <c r="H67" s="55">
        <f t="shared" si="3"/>
        <v>0</v>
      </c>
      <c r="I67" s="51"/>
    </row>
    <row r="68" spans="1:9" s="24" customFormat="1" x14ac:dyDescent="0.25">
      <c r="A68" s="19" t="s">
        <v>131</v>
      </c>
      <c r="B68" s="27" t="s">
        <v>132</v>
      </c>
      <c r="C68" s="18">
        <v>0.5</v>
      </c>
      <c r="D68" s="29" t="s">
        <v>11</v>
      </c>
      <c r="E68" s="58"/>
      <c r="F68" s="58"/>
      <c r="G68" s="55">
        <f t="shared" si="2"/>
        <v>0</v>
      </c>
      <c r="H68" s="55">
        <f t="shared" si="3"/>
        <v>0</v>
      </c>
      <c r="I68" s="51"/>
    </row>
    <row r="69" spans="1:9" s="24" customFormat="1" x14ac:dyDescent="0.25">
      <c r="A69" s="19" t="s">
        <v>133</v>
      </c>
      <c r="B69" s="27" t="s">
        <v>134</v>
      </c>
      <c r="C69" s="18">
        <v>3.5</v>
      </c>
      <c r="D69" s="29" t="s">
        <v>13</v>
      </c>
      <c r="E69" s="58"/>
      <c r="F69" s="58"/>
      <c r="G69" s="55">
        <f t="shared" si="2"/>
        <v>0</v>
      </c>
      <c r="H69" s="55">
        <f t="shared" si="3"/>
        <v>0</v>
      </c>
      <c r="I69" s="51"/>
    </row>
    <row r="70" spans="1:9" s="24" customFormat="1" x14ac:dyDescent="0.25">
      <c r="A70" s="19" t="s">
        <v>135</v>
      </c>
      <c r="B70" s="27" t="s">
        <v>136</v>
      </c>
      <c r="C70" s="18">
        <v>17</v>
      </c>
      <c r="D70" s="29" t="s">
        <v>13</v>
      </c>
      <c r="E70" s="58"/>
      <c r="F70" s="58"/>
      <c r="G70" s="55">
        <f t="shared" si="2"/>
        <v>0</v>
      </c>
      <c r="H70" s="55">
        <f t="shared" si="3"/>
        <v>0</v>
      </c>
      <c r="I70" s="51"/>
    </row>
    <row r="71" spans="1:9" s="24" customFormat="1" x14ac:dyDescent="0.25">
      <c r="A71" s="19" t="s">
        <v>137</v>
      </c>
      <c r="B71" s="27" t="s">
        <v>138</v>
      </c>
      <c r="C71" s="18">
        <v>7</v>
      </c>
      <c r="D71" s="29" t="s">
        <v>13</v>
      </c>
      <c r="E71" s="58"/>
      <c r="F71" s="58"/>
      <c r="G71" s="55">
        <f t="shared" si="2"/>
        <v>0</v>
      </c>
      <c r="H71" s="55">
        <f t="shared" si="3"/>
        <v>0</v>
      </c>
      <c r="I71" s="51"/>
    </row>
    <row r="72" spans="1:9" s="24" customFormat="1" x14ac:dyDescent="0.25">
      <c r="A72" s="19" t="s">
        <v>139</v>
      </c>
      <c r="B72" s="27" t="s">
        <v>140</v>
      </c>
      <c r="C72" s="18">
        <v>57</v>
      </c>
      <c r="D72" s="29" t="s">
        <v>11</v>
      </c>
      <c r="E72" s="58"/>
      <c r="F72" s="58"/>
      <c r="G72" s="55">
        <f t="shared" si="2"/>
        <v>0</v>
      </c>
      <c r="H72" s="55">
        <f t="shared" si="3"/>
        <v>0</v>
      </c>
      <c r="I72" s="51"/>
    </row>
    <row r="73" spans="1:9" s="24" customFormat="1" x14ac:dyDescent="0.25">
      <c r="A73" s="19" t="s">
        <v>141</v>
      </c>
      <c r="B73" s="27" t="s">
        <v>142</v>
      </c>
      <c r="C73" s="18">
        <v>19</v>
      </c>
      <c r="D73" s="29" t="s">
        <v>11</v>
      </c>
      <c r="E73" s="58"/>
      <c r="F73" s="58"/>
      <c r="G73" s="55">
        <f t="shared" si="2"/>
        <v>0</v>
      </c>
      <c r="H73" s="55">
        <f t="shared" si="3"/>
        <v>0</v>
      </c>
      <c r="I73" s="51"/>
    </row>
    <row r="74" spans="1:9" s="24" customFormat="1" x14ac:dyDescent="0.25">
      <c r="A74" s="19" t="s">
        <v>143</v>
      </c>
      <c r="B74" s="27" t="s">
        <v>144</v>
      </c>
      <c r="C74" s="18">
        <v>15</v>
      </c>
      <c r="D74" s="29" t="s">
        <v>11</v>
      </c>
      <c r="E74" s="58"/>
      <c r="F74" s="58"/>
      <c r="G74" s="55">
        <f t="shared" si="2"/>
        <v>0</v>
      </c>
      <c r="H74" s="55">
        <f t="shared" si="3"/>
        <v>0</v>
      </c>
      <c r="I74" s="51"/>
    </row>
    <row r="75" spans="1:9" s="24" customFormat="1" ht="25.5" x14ac:dyDescent="0.25">
      <c r="A75" s="19" t="s">
        <v>145</v>
      </c>
      <c r="B75" s="27" t="s">
        <v>146</v>
      </c>
      <c r="C75" s="18">
        <v>87</v>
      </c>
      <c r="D75" s="29" t="s">
        <v>11</v>
      </c>
      <c r="E75" s="58"/>
      <c r="F75" s="58"/>
      <c r="G75" s="55">
        <f t="shared" si="2"/>
        <v>0</v>
      </c>
      <c r="H75" s="55">
        <f t="shared" si="3"/>
        <v>0</v>
      </c>
      <c r="I75" s="51"/>
    </row>
    <row r="76" spans="1:9" s="24" customFormat="1" ht="25.5" x14ac:dyDescent="0.25">
      <c r="A76" s="19" t="s">
        <v>147</v>
      </c>
      <c r="B76" s="27" t="s">
        <v>148</v>
      </c>
      <c r="C76" s="18">
        <v>42</v>
      </c>
      <c r="D76" s="29" t="s">
        <v>86</v>
      </c>
      <c r="E76" s="58"/>
      <c r="F76" s="58"/>
      <c r="G76" s="55">
        <f t="shared" si="2"/>
        <v>0</v>
      </c>
      <c r="H76" s="55"/>
      <c r="I76" s="51"/>
    </row>
    <row r="77" spans="1:9" s="24" customFormat="1" x14ac:dyDescent="0.25">
      <c r="A77" s="19" t="s">
        <v>149</v>
      </c>
      <c r="B77" s="27" t="s">
        <v>150</v>
      </c>
      <c r="C77" s="18">
        <v>1</v>
      </c>
      <c r="D77" s="29" t="s">
        <v>12</v>
      </c>
      <c r="E77" s="58"/>
      <c r="F77" s="58"/>
      <c r="G77" s="55">
        <f t="shared" si="2"/>
        <v>0</v>
      </c>
      <c r="H77" s="55">
        <f t="shared" si="3"/>
        <v>0</v>
      </c>
      <c r="I77" s="51"/>
    </row>
    <row r="78" spans="1:9" s="24" customFormat="1" x14ac:dyDescent="0.25">
      <c r="A78" s="19" t="s">
        <v>151</v>
      </c>
      <c r="B78" s="27" t="s">
        <v>152</v>
      </c>
      <c r="C78" s="18">
        <v>2</v>
      </c>
      <c r="D78" s="29" t="s">
        <v>12</v>
      </c>
      <c r="E78" s="58"/>
      <c r="F78" s="58"/>
      <c r="G78" s="55">
        <f t="shared" si="2"/>
        <v>0</v>
      </c>
      <c r="H78" s="55">
        <f t="shared" si="3"/>
        <v>0</v>
      </c>
      <c r="I78" s="51"/>
    </row>
    <row r="79" spans="1:9" s="24" customFormat="1" x14ac:dyDescent="0.25">
      <c r="A79" s="19" t="s">
        <v>153</v>
      </c>
      <c r="B79" s="27" t="s">
        <v>154</v>
      </c>
      <c r="C79" s="18">
        <v>1</v>
      </c>
      <c r="D79" s="29" t="s">
        <v>12</v>
      </c>
      <c r="E79" s="58"/>
      <c r="F79" s="58"/>
      <c r="G79" s="55">
        <f t="shared" si="2"/>
        <v>0</v>
      </c>
      <c r="H79" s="55">
        <f t="shared" si="3"/>
        <v>0</v>
      </c>
      <c r="I79" s="51"/>
    </row>
    <row r="80" spans="1:9" s="24" customFormat="1" ht="25.5" x14ac:dyDescent="0.25">
      <c r="A80" s="19" t="s">
        <v>155</v>
      </c>
      <c r="B80" s="27" t="s">
        <v>156</v>
      </c>
      <c r="C80" s="18">
        <v>1</v>
      </c>
      <c r="D80" s="29" t="s">
        <v>14</v>
      </c>
      <c r="E80" s="58"/>
      <c r="F80" s="58"/>
      <c r="G80" s="55">
        <f t="shared" si="2"/>
        <v>0</v>
      </c>
      <c r="H80" s="55">
        <f t="shared" si="3"/>
        <v>0</v>
      </c>
      <c r="I80" s="51"/>
    </row>
    <row r="81" spans="1:8" ht="22.5" customHeight="1" x14ac:dyDescent="0.25">
      <c r="A81" s="25"/>
      <c r="B81" s="23"/>
      <c r="C81" s="30"/>
      <c r="D81" s="22"/>
      <c r="E81" s="22"/>
    </row>
    <row r="82" spans="1:8" ht="23.25" customHeight="1" x14ac:dyDescent="0.25">
      <c r="A82" s="25" t="s">
        <v>165</v>
      </c>
      <c r="B82" s="32" t="s">
        <v>166</v>
      </c>
      <c r="C82" s="33"/>
      <c r="F82" s="49"/>
      <c r="G82" s="34"/>
      <c r="H82" s="60">
        <f>SUM(H11:H80)</f>
        <v>0</v>
      </c>
    </row>
    <row r="83" spans="1:8" ht="23.25" customHeight="1" x14ac:dyDescent="0.25">
      <c r="A83" s="25" t="s">
        <v>162</v>
      </c>
      <c r="B83" s="56" t="s">
        <v>172</v>
      </c>
      <c r="C83" s="59"/>
      <c r="F83" s="35">
        <f>C83*H82</f>
        <v>0</v>
      </c>
      <c r="G83" s="35"/>
      <c r="H83" s="36"/>
    </row>
    <row r="84" spans="1:8" ht="27" customHeight="1" x14ac:dyDescent="0.25">
      <c r="A84" s="37" t="s">
        <v>164</v>
      </c>
      <c r="B84" s="38" t="s">
        <v>163</v>
      </c>
      <c r="C84" s="39"/>
      <c r="F84" s="49"/>
      <c r="G84" s="34"/>
      <c r="H84" s="61">
        <f>H82+F83</f>
        <v>0</v>
      </c>
    </row>
    <row r="85" spans="1:8" x14ac:dyDescent="0.25">
      <c r="A85" s="25"/>
      <c r="B85" s="23"/>
      <c r="C85" s="40"/>
      <c r="D85" s="22"/>
      <c r="E85" s="22"/>
    </row>
    <row r="86" spans="1:8" ht="30.75" customHeight="1" x14ac:dyDescent="0.25">
      <c r="B86" s="72" t="s">
        <v>173</v>
      </c>
      <c r="C86" s="73"/>
      <c r="D86" s="73"/>
      <c r="E86" s="73"/>
    </row>
    <row r="87" spans="1:8" x14ac:dyDescent="0.25">
      <c r="C87" s="42"/>
    </row>
  </sheetData>
  <mergeCells count="10">
    <mergeCell ref="B86:E86"/>
    <mergeCell ref="B8:H8"/>
    <mergeCell ref="C7:H7"/>
    <mergeCell ref="A1:B1"/>
    <mergeCell ref="C3:H3"/>
    <mergeCell ref="C4:H4"/>
    <mergeCell ref="A5:B5"/>
    <mergeCell ref="D5:H5"/>
    <mergeCell ref="A6:B6"/>
    <mergeCell ref="C6:H6"/>
  </mergeCells>
  <pageMargins left="0.38" right="0.25" top="0.75" bottom="0.75" header="0.3" footer="0.3"/>
  <pageSetup paperSize="9" scale="67" fitToHeight="0" orientation="portrait" r:id="rId1"/>
  <headerFooter>
    <oddFooter>&amp;C&amp;A /&amp;P</oddFooter>
    <firstHeader>&amp;L&amp;"Arial Unicode,Bold"&amp;16
ՇԻՆԱՐԱՐԱԿԱՆ ԱՇԽԱՏԱՆՔՆԵՐԻ ԱՐԺԵՔԻ ՄՐՑՈՒՅԹԱՅԻՆ ԱՌԱՋԱՐԿ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HVAC</vt:lpstr>
      <vt:lpstr>HVAC!Print_Area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Armen</cp:lastModifiedBy>
  <cp:lastPrinted>2020-02-25T11:40:53Z</cp:lastPrinted>
  <dcterms:created xsi:type="dcterms:W3CDTF">2020-02-03T16:05:30Z</dcterms:created>
  <dcterms:modified xsi:type="dcterms:W3CDTF">2020-04-24T20:45:30Z</dcterms:modified>
</cp:coreProperties>
</file>